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Y:\CONTABILIDAD\C.P. MARGARITA GUEVARA\ESCANEOS\1 cuenta publica carlos hugo\4to. trim digital 2021\"/>
    </mc:Choice>
  </mc:AlternateContent>
  <xr:revisionPtr revIDLastSave="0" documentId="13_ncr:1_{5CAAB860-E896-40BA-897A-39C320ABC7CD}" xr6:coauthVersionLast="47" xr6:coauthVersionMax="47"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5" l="1"/>
  <c r="U6" i="5"/>
  <c r="G8" i="5"/>
  <c r="H8" i="5"/>
  <c r="I8" i="5"/>
  <c r="J8" i="5"/>
  <c r="F8" i="5"/>
  <c r="V7" i="5" l="1"/>
  <c r="V6" i="5"/>
  <c r="V5" i="5"/>
  <c r="U5" i="5"/>
</calcChain>
</file>

<file path=xl/sharedStrings.xml><?xml version="1.0" encoding="utf-8"?>
<sst xmlns="http://schemas.openxmlformats.org/spreadsheetml/2006/main" count="120" uniqueCount="107">
  <si>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</si>
  <si>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</si>
  <si>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</si>
  <si>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</si>
  <si>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</si>
  <si>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</si>
  <si>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</si>
  <si>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</si>
  <si>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</si>
  <si>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</si>
  <si>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</si>
  <si>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</si>
  <si>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</si>
  <si>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</si>
  <si>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</si>
  <si>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</si>
  <si>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</si>
  <si>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</si>
  <si>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</si>
  <si>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</si>
  <si>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</si>
  <si>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</si>
  <si>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</si>
  <si>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</si>
  <si>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</si>
  <si>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</si>
  <si>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</si>
  <si>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</si>
  <si>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</si>
  <si>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</si>
  <si>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</si>
  <si>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</si>
  <si>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</si>
  <si>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</si>
  <si>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</si>
  <si>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</si>
  <si>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</si>
  <si>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</si>
  <si>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</si>
  <si>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</si>
  <si>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</si>
  <si>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</si>
  <si>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</si>
  <si>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</si>
  <si>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</si>
  <si>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</si>
  <si>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</si>
  <si>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</si>
  <si>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</si>
  <si>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</si>
  <si>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</si>
  <si>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</si>
  <si>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</si>
  <si>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</si>
  <si>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</si>
  <si>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</si>
  <si>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</si>
  <si>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</si>
  <si>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</si>
  <si>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</si>
  <si>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</si>
  <si>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</si>
  <si>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</si>
  <si>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</si>
  <si>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</si>
  <si>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</si>
  <si>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</si>
  <si>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</si>
  <si>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</si>
  <si>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</si>
  <si>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</si>
  <si>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</si>
  <si>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</si>
  <si>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</si>
  <si>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</si>
  <si>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</si>
  <si>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</si>
  <si>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</si>
  <si>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</si>
  <si>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</si>
  <si>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</si>
  <si>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</si>
  <si>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</si>
  <si>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</si>
  <si>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</si>
  <si>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</si>
  <si>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</si>
  <si>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Participación social para promover pavimentación de calles</t>
  </si>
  <si>
    <t>2.2.2</t>
  </si>
  <si>
    <t>Fideicomiso de Obras por Cooperación</t>
  </si>
  <si>
    <t>K</t>
  </si>
  <si>
    <t>.2.2.2</t>
  </si>
  <si>
    <t>SI</t>
  </si>
  <si>
    <t>Integración de  la estructura de participación social a través  de la organización y convocatoria de los ciudadanos para gestionar la pavimentación de las calles.</t>
  </si>
  <si>
    <t>Porcentaje de asambleas realizadas  para generar la participación social en la pavimentación de calles.</t>
  </si>
  <si>
    <t xml:space="preserve"> =( NAR / NAP) * 100</t>
  </si>
  <si>
    <t>NAR = Número de asambleas  realizadas; NAP= Número de asambleas  programadas</t>
  </si>
  <si>
    <t>Obtención de estrategias de coordinación entre dependencias, para resolver problemáticas en  obra, atendiendo la gestión social de los ciudadanos en las pavimentaciones de las calles.</t>
  </si>
  <si>
    <t>Porcentaje de acuerdos concluidos satisfactoriamente</t>
  </si>
  <si>
    <t>=(ACGPC/ACGP)*100</t>
  </si>
  <si>
    <t>ACGPC = Acuerdos de coordinación para la gestión de obras de pavimentación concluidos satisfactoriamente; ACGP= Acuerdos de coordinación para la gestión de obras de pavimentación programadas</t>
  </si>
  <si>
    <t>Gestión de adeudos en  las aportaciones de los cooperadores de acuerdo a los programas del Fidoc.</t>
  </si>
  <si>
    <t>Porcentaje anual de cobranza de cartera vencida</t>
  </si>
  <si>
    <t>=(RCV / MPCV)*100</t>
  </si>
  <si>
    <t>RCV= Recursos recuperados de cartera vencida; MPCV= monto programado  de la cartera vencida a recuperar en el año de las obras públicas ejecutadas.</t>
  </si>
  <si>
    <t>Porcentaje</t>
  </si>
  <si>
    <t>Fideicomiso de Obras por Cooperación
Indicadores de Resultados
Del 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</si>
</sst>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0" xfId="18" applyFont="1" applyProtection="1">
      <protection locked="0"/>
    </xf>
    <xf numFmtId="9" fontId="0" fillId="0" borderId="0" xfId="19" applyFont="1" applyProtection="1">
      <protection locked="0"/>
    </xf>
    <xf numFmtId="43" fontId="0" fillId="0" borderId="0" xfId="17" applyFont="1" applyAlignment="1" applyProtection="1">
      <alignment horizontal="center" vertical="top"/>
      <protection locked="0"/>
    </xf>
    <xf numFmtId="0" fontId="0" fillId="0" borderId="0" xfId="0" applyFont="1" applyAlignment="1">
      <alignment horizontal="left" vertical="top" wrapText="1"/>
    </xf>
    <xf numFmtId="0" fontId="0" fillId="0" borderId="0" xfId="0" applyFont="1" applyAlignment="1" applyProtection="1">
      <alignment wrapText="1"/>
    </xf>
    <xf numFmtId="43" fontId="0" fillId="0" borderId="0" xfId="0" applyNumberFormat="1" applyFont="1" applyAlignment="1" applyProtection="1">
      <alignment horizontal="center" vertical="top"/>
      <protection locked="0"/>
    </xf>
    <xf numFmtId="43" fontId="0" fillId="0" borderId="0" xfId="17" applyFont="1" applyFill="1" applyAlignment="1" applyProtection="1">
      <alignment horizontal="center" vertical="top"/>
      <protection locked="0"/>
    </xf>
    <xf numFmtId="43" fontId="11" fillId="0" borderId="0" xfId="0" applyNumberFormat="1" applyFont="1" applyFill="1" applyProtection="1">
      <protection locked="0"/>
    </xf>
    <xf numFmtId="0" fontId="0" fillId="0" borderId="0" xfId="0" applyFont="1" applyFill="1" applyAlignment="1" applyProtection="1">
      <alignment horizontal="center" vertical="top"/>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D1" zoomScale="140" zoomScaleNormal="140" workbookViewId="0">
      <selection activeCell="R9" sqref="R9"/>
    </sheetView>
  </sheetViews>
  <sheetFormatPr baseColWidth="10" defaultRowHeight="11.25" x14ac:dyDescent="0.2"/>
  <cols>
    <col min="1" max="1" width="15.5" style="3" customWidth="1"/>
    <col min="2" max="2" width="14.33203125" style="2" customWidth="1"/>
    <col min="3" max="3" width="27.5" style="2" customWidth="1"/>
    <col min="4" max="4" width="24" style="2" customWidth="1"/>
    <col min="5" max="5" width="21.5" style="2" customWidth="1"/>
    <col min="6" max="12" width="17" style="2" customWidth="1"/>
    <col min="13" max="13" width="36.33203125" style="2" customWidth="1"/>
    <col min="14" max="14" width="37" style="2" customWidth="1"/>
    <col min="15" max="15" width="14.1640625" style="2" customWidth="1"/>
    <col min="16" max="16" width="22" style="2" customWidth="1"/>
    <col min="17" max="17" width="42.6640625" style="2" customWidth="1"/>
    <col min="18" max="20" width="15" style="2" bestFit="1" customWidth="1"/>
    <col min="21" max="21" width="12" style="2"/>
    <col min="22" max="22" width="13" style="2" bestFit="1" customWidth="1"/>
    <col min="23" max="23" width="14.5" style="3" customWidth="1"/>
    <col min="24" max="16384" width="12" style="3"/>
  </cols>
  <sheetData>
    <row r="1" spans="1:23" s="1" customFormat="1" ht="60" customHeight="1" x14ac:dyDescent="0.2">
      <c r="A1" s="37" t="s">
        <v>106</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54" customHeight="1" x14ac:dyDescent="0.2">
      <c r="A5" s="18" t="s">
        <v>86</v>
      </c>
      <c r="B5" s="19">
        <v>1</v>
      </c>
      <c r="C5" s="48" t="s">
        <v>87</v>
      </c>
      <c r="D5" s="20" t="s">
        <v>88</v>
      </c>
      <c r="E5" s="19" t="s">
        <v>89</v>
      </c>
      <c r="F5" s="47">
        <v>12792416.789999999</v>
      </c>
      <c r="G5" s="51">
        <v>12811444.24</v>
      </c>
      <c r="H5" s="51">
        <v>12096241.09</v>
      </c>
      <c r="I5" s="51">
        <v>11932459.699999999</v>
      </c>
      <c r="J5" s="51">
        <v>11932459.699999999</v>
      </c>
      <c r="K5" s="3" t="s">
        <v>92</v>
      </c>
      <c r="L5" s="3" t="s">
        <v>30</v>
      </c>
      <c r="M5" s="49" t="s">
        <v>93</v>
      </c>
      <c r="N5" s="49" t="s">
        <v>94</v>
      </c>
      <c r="O5" s="3">
        <v>2.1</v>
      </c>
      <c r="P5" s="17" t="s">
        <v>95</v>
      </c>
      <c r="Q5" s="17" t="s">
        <v>96</v>
      </c>
      <c r="R5" s="2">
        <v>160</v>
      </c>
      <c r="S5" s="2">
        <v>400</v>
      </c>
      <c r="T5" s="2">
        <v>400</v>
      </c>
      <c r="U5" s="46">
        <f>+T5/S5</f>
        <v>1</v>
      </c>
      <c r="V5" s="2">
        <f>+T5</f>
        <v>400</v>
      </c>
      <c r="W5" s="3" t="s">
        <v>105</v>
      </c>
    </row>
    <row r="6" spans="1:23" ht="67.5" customHeight="1" x14ac:dyDescent="0.2">
      <c r="A6" s="18" t="s">
        <v>90</v>
      </c>
      <c r="B6" s="19">
        <v>2</v>
      </c>
      <c r="C6" s="48" t="s">
        <v>87</v>
      </c>
      <c r="D6" s="20" t="s">
        <v>91</v>
      </c>
      <c r="E6" s="19" t="s">
        <v>89</v>
      </c>
      <c r="F6" s="47">
        <v>220037.69</v>
      </c>
      <c r="G6" s="51">
        <v>0</v>
      </c>
      <c r="H6" s="51">
        <v>0</v>
      </c>
      <c r="I6" s="51">
        <v>0</v>
      </c>
      <c r="J6" s="51">
        <v>0</v>
      </c>
      <c r="K6" s="3" t="s">
        <v>92</v>
      </c>
      <c r="L6" s="3" t="s">
        <v>30</v>
      </c>
      <c r="M6" s="49" t="s">
        <v>97</v>
      </c>
      <c r="N6" s="49" t="s">
        <v>98</v>
      </c>
      <c r="O6" s="3">
        <v>2.2000000000000002</v>
      </c>
      <c r="P6" s="17" t="s">
        <v>99</v>
      </c>
      <c r="Q6" s="17" t="s">
        <v>100</v>
      </c>
      <c r="R6" s="2">
        <v>6</v>
      </c>
      <c r="S6" s="2">
        <v>5</v>
      </c>
      <c r="T6" s="2">
        <v>5</v>
      </c>
      <c r="U6" s="46">
        <f>+T6/S6</f>
        <v>1</v>
      </c>
      <c r="V6" s="2">
        <f>+T6</f>
        <v>5</v>
      </c>
      <c r="W6" s="3" t="s">
        <v>105</v>
      </c>
    </row>
    <row r="7" spans="1:23" ht="49.5" customHeight="1" x14ac:dyDescent="0.2">
      <c r="A7" s="18" t="s">
        <v>86</v>
      </c>
      <c r="B7" s="19">
        <v>3</v>
      </c>
      <c r="C7" s="48" t="s">
        <v>87</v>
      </c>
      <c r="D7" s="20" t="s">
        <v>88</v>
      </c>
      <c r="E7" s="19" t="s">
        <v>89</v>
      </c>
      <c r="F7" s="47">
        <v>3003970.52</v>
      </c>
      <c r="G7" s="51">
        <v>3068036.38</v>
      </c>
      <c r="H7" s="51">
        <v>2786329.73</v>
      </c>
      <c r="I7" s="51">
        <v>2531853.77</v>
      </c>
      <c r="J7" s="51">
        <v>2531853.77</v>
      </c>
      <c r="K7" s="3" t="s">
        <v>92</v>
      </c>
      <c r="L7" s="3" t="s">
        <v>30</v>
      </c>
      <c r="M7" s="49" t="s">
        <v>101</v>
      </c>
      <c r="N7" s="49" t="s">
        <v>102</v>
      </c>
      <c r="O7" s="3">
        <v>2.2999999999999998</v>
      </c>
      <c r="P7" s="17" t="s">
        <v>103</v>
      </c>
      <c r="Q7" s="17" t="s">
        <v>104</v>
      </c>
      <c r="R7" s="45">
        <v>10000000</v>
      </c>
      <c r="S7" s="45">
        <v>10000000</v>
      </c>
      <c r="T7" s="45">
        <v>10762349.1</v>
      </c>
      <c r="U7" s="46">
        <f>+T7/S7</f>
        <v>1.0762349099999999</v>
      </c>
      <c r="V7" s="2">
        <f>+T7</f>
        <v>10762349.1</v>
      </c>
      <c r="W7" s="3" t="s">
        <v>105</v>
      </c>
    </row>
    <row r="8" spans="1:23" ht="15" customHeight="1" x14ac:dyDescent="0.2">
      <c r="A8" s="18"/>
      <c r="B8" s="19"/>
      <c r="C8" s="20"/>
      <c r="D8" s="20"/>
      <c r="E8" s="19"/>
      <c r="F8" s="52">
        <f>SUM(F5:F7)</f>
        <v>16016424.999999998</v>
      </c>
      <c r="G8" s="52">
        <f t="shared" ref="G8:J8" si="0">SUM(G5:G7)</f>
        <v>15879480.620000001</v>
      </c>
      <c r="H8" s="52">
        <f t="shared" si="0"/>
        <v>14882570.82</v>
      </c>
      <c r="I8" s="52">
        <f t="shared" si="0"/>
        <v>14464313.469999999</v>
      </c>
      <c r="J8" s="52">
        <f t="shared" si="0"/>
        <v>14464313.469999999</v>
      </c>
      <c r="K8" s="3"/>
      <c r="L8" s="3"/>
      <c r="M8" s="3"/>
      <c r="N8" s="3"/>
      <c r="O8" s="3"/>
      <c r="P8" s="17"/>
      <c r="Q8" s="17"/>
    </row>
    <row r="9" spans="1:23" x14ac:dyDescent="0.2">
      <c r="A9" s="18"/>
      <c r="B9" s="19"/>
      <c r="C9" s="20"/>
      <c r="D9" s="20"/>
      <c r="E9" s="19"/>
      <c r="F9" s="53"/>
      <c r="G9" s="53"/>
      <c r="H9" s="53"/>
      <c r="I9" s="53"/>
      <c r="J9" s="53"/>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50"/>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0866141732283472" right="0.70866141732283472" top="0.74803149606299213" bottom="0.74803149606299213" header="0.31496062992125984" footer="0.31496062992125984"/>
  <pageSetup scale="70" orientation="landscape" r:id="rId1"/>
  <ignoredErrors>
    <ignoredError sqref="V5: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zoomScale="140" zoomScaleNormal="140" workbookViewId="0">
      <pane ySplit="4" topLeftCell="A23"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5">
        <v>1</v>
      </c>
      <c r="B5" s="4" t="s">
        <v>76</v>
      </c>
    </row>
    <row r="6" spans="1:2" ht="47.25" x14ac:dyDescent="0.2">
      <c r="A6" s="25">
        <v>2</v>
      </c>
      <c r="B6" s="4" t="s">
        <v>77</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74</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Hewlett-Packard Company</cp:lastModifiedBy>
  <cp:lastPrinted>2021-10-07T14:04:19Z</cp:lastPrinted>
  <dcterms:created xsi:type="dcterms:W3CDTF">2014-10-22T05:35:08Z</dcterms:created>
  <dcterms:modified xsi:type="dcterms:W3CDTF">2022-01-19T18:27:22Z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